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"/>
    </mc:Choice>
  </mc:AlternateContent>
  <xr:revisionPtr revIDLastSave="0" documentId="13_ncr:1_{AC7B55AF-DD51-4E9C-8F72-8D77B7F5F3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7" i="1"/>
  <c r="F7" i="1"/>
  <c r="B7" i="1"/>
  <c r="C10" i="1" l="1"/>
  <c r="C37" i="1" s="1"/>
  <c r="G26" i="1" l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D11" i="1"/>
  <c r="G11" i="1" s="1"/>
  <c r="D13" i="1"/>
  <c r="G13" i="1" s="1"/>
  <c r="D14" i="1"/>
  <c r="G14" i="1" s="1"/>
  <c r="D15" i="1"/>
  <c r="G15" i="1" s="1"/>
  <c r="D16" i="1"/>
  <c r="G16" i="1" s="1"/>
  <c r="D17" i="1"/>
  <c r="D18" i="1"/>
  <c r="D8" i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G18" i="1"/>
  <c r="G17" i="1"/>
  <c r="G8" i="1"/>
  <c r="D12" i="1"/>
  <c r="G12" i="1" s="1"/>
  <c r="E6" i="1" l="1"/>
  <c r="E37" i="1"/>
  <c r="F37" i="1"/>
  <c r="F6" i="1"/>
  <c r="B6" i="1"/>
  <c r="B37" i="1"/>
  <c r="G7" i="1"/>
  <c r="D7" i="1"/>
  <c r="D9" i="1"/>
  <c r="G9" i="1" s="1"/>
  <c r="D10" i="1"/>
  <c r="D37" i="1" l="1"/>
  <c r="G10" i="1"/>
  <c r="G37" i="1" s="1"/>
  <c r="D6" i="1"/>
  <c r="G6" i="1" l="1"/>
  <c r="C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<sst xmlns="http://schemas.openxmlformats.org/spreadsheetml/2006/main" count="43" uniqueCount="43">
  <si>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</si>
  <si>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</si>
  <si>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</si>
  <si>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</si>
  <si>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</si>
  <si>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</si>
  <si>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</si>
  <si>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</si>
  <si>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</si>
  <si>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</si>
  <si>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</si>
  <si>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</si>
  <si>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</si>
  <si>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</si>
  <si>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</si>
  <si>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</si>
  <si>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</si>
  <si>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</si>
  <si>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</si>
  <si>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</si>
  <si>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</si>
  <si>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</si>
  <si>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</si>
  <si>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</si>
  <si>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</si>
  <si>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</si>
  <si>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</si>
  <si>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</si>
  <si>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</si>
  <si>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</si>
  <si>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</si>
  <si>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</si>
  <si>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</si>
  <si>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</si>
  <si>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</si>
  <si>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</si>
  <si>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</si>
  <si>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</si>
  <si>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</si>
  <si>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</si>
  <si>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</si>
  <si>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</si>
  <si>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Sistema Municipal de Agua Potable y Alcantarillado de Santiago Maravatío, Guanajuato.
Gasto por Categoría Programática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</si>
</sst>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4" fontId="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C7" sqref="C7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3" t="s">
        <v>42</v>
      </c>
      <c r="B1" s="34"/>
      <c r="C1" s="34"/>
      <c r="D1" s="34"/>
      <c r="E1" s="34"/>
      <c r="F1" s="34"/>
      <c r="G1" s="35"/>
    </row>
    <row r="2" spans="1:7" ht="14.4" customHeight="1" x14ac:dyDescent="0.2">
      <c r="A2" s="12"/>
      <c r="B2" s="30" t="s">
        <v>0</v>
      </c>
      <c r="C2" s="31"/>
      <c r="D2" s="31"/>
      <c r="E2" s="31"/>
      <c r="F2" s="32"/>
      <c r="G2" s="28" t="s">
        <v>1</v>
      </c>
    </row>
    <row r="3" spans="1:7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29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10" t="s">
        <v>10</v>
      </c>
      <c r="B6" s="25">
        <f>+B7+B10+B19+B23+B31</f>
        <v>2986000</v>
      </c>
      <c r="C6" s="11">
        <f>+C10+C19</f>
        <v>450000</v>
      </c>
      <c r="D6" s="25">
        <f>$D$37</f>
        <v>3436000</v>
      </c>
      <c r="E6" s="26">
        <f>+E10+E8</f>
        <v>2185267.98</v>
      </c>
      <c r="F6" s="26">
        <f>+F10+F7</f>
        <v>2185267.98</v>
      </c>
      <c r="G6" s="26">
        <f>+G10+G7</f>
        <v>1250732.02</v>
      </c>
    </row>
    <row r="7" spans="1:7" x14ac:dyDescent="0.2">
      <c r="A7" s="17" t="s">
        <v>11</v>
      </c>
      <c r="B7" s="22">
        <f>+B8+B9</f>
        <v>0</v>
      </c>
      <c r="C7" s="22">
        <f ca="1">SUM(C7:C9)</f>
        <v>0</v>
      </c>
      <c r="D7" s="22">
        <f>+D8+D9</f>
        <v>0</v>
      </c>
      <c r="E7" s="22">
        <f>+E8+E9</f>
        <v>0</v>
      </c>
      <c r="F7" s="22">
        <f>+F8+F9</f>
        <v>0</v>
      </c>
      <c r="G7" s="22">
        <f>+G8</f>
        <v>0</v>
      </c>
    </row>
    <row r="8" spans="1:7" x14ac:dyDescent="0.2">
      <c r="A8" s="18" t="s">
        <v>12</v>
      </c>
      <c r="B8" s="27">
        <v>0</v>
      </c>
      <c r="C8" s="27">
        <v>0</v>
      </c>
      <c r="D8" s="19">
        <f>B8+C8</f>
        <v>0</v>
      </c>
      <c r="E8" s="27">
        <v>0</v>
      </c>
      <c r="F8" s="27">
        <v>0</v>
      </c>
      <c r="G8" s="19">
        <f>D8-E8</f>
        <v>0</v>
      </c>
    </row>
    <row r="9" spans="1:7" x14ac:dyDescent="0.2">
      <c r="A9" s="18" t="s">
        <v>13</v>
      </c>
      <c r="B9" s="27">
        <v>0</v>
      </c>
      <c r="C9" s="27">
        <v>0</v>
      </c>
      <c r="D9" s="19">
        <f>B9+C9</f>
        <v>0</v>
      </c>
      <c r="E9" s="27">
        <v>0</v>
      </c>
      <c r="F9" s="27">
        <v>0</v>
      </c>
      <c r="G9" s="19">
        <f>+D9-E9</f>
        <v>0</v>
      </c>
    </row>
    <row r="10" spans="1:7" x14ac:dyDescent="0.2">
      <c r="A10" s="20" t="s">
        <v>14</v>
      </c>
      <c r="B10" s="23">
        <f>+B11+B12+B13+B14+B15+B16+B17+B18</f>
        <v>2986000</v>
      </c>
      <c r="C10" s="19">
        <f>+C11+C12+C13+C14+C15+C16+C17+C18</f>
        <v>450000</v>
      </c>
      <c r="D10" s="22">
        <f>B10+C10</f>
        <v>3436000</v>
      </c>
      <c r="E10" s="22">
        <f>SUM(E11:E18)</f>
        <v>2185267.98</v>
      </c>
      <c r="F10" s="22">
        <f>SUM(F11:F18)</f>
        <v>2185267.98</v>
      </c>
      <c r="G10" s="22">
        <f>D10-E10</f>
        <v>1250732.02</v>
      </c>
    </row>
    <row r="11" spans="1:7" x14ac:dyDescent="0.2">
      <c r="A11" s="18" t="s">
        <v>15</v>
      </c>
      <c r="B11" s="27">
        <v>2986000</v>
      </c>
      <c r="C11" s="27">
        <v>450000</v>
      </c>
      <c r="D11" s="19">
        <f>B11+C11</f>
        <v>3436000</v>
      </c>
      <c r="E11" s="27">
        <v>2185267.98</v>
      </c>
      <c r="F11" s="27">
        <v>2185267.98</v>
      </c>
      <c r="G11" s="19">
        <f>D11-E11</f>
        <v>1250732.02</v>
      </c>
    </row>
    <row r="12" spans="1:7" x14ac:dyDescent="0.2">
      <c r="A12" s="18" t="s">
        <v>16</v>
      </c>
      <c r="B12" s="27">
        <v>0</v>
      </c>
      <c r="C12" s="27">
        <v>0</v>
      </c>
      <c r="D12" s="19">
        <f t="shared" ref="D12:D18" si="0">B12+C12</f>
        <v>0</v>
      </c>
      <c r="E12" s="27">
        <v>0</v>
      </c>
      <c r="F12" s="27">
        <v>0</v>
      </c>
      <c r="G12" s="19">
        <f t="shared" ref="G12:G18" si="1">D12-E12</f>
        <v>0</v>
      </c>
    </row>
    <row r="13" spans="1:7" x14ac:dyDescent="0.2">
      <c r="A13" s="18" t="s">
        <v>17</v>
      </c>
      <c r="B13" s="27">
        <v>0</v>
      </c>
      <c r="C13" s="27">
        <v>0</v>
      </c>
      <c r="D13" s="19">
        <f t="shared" si="0"/>
        <v>0</v>
      </c>
      <c r="E13" s="27">
        <v>0</v>
      </c>
      <c r="F13" s="27">
        <v>0</v>
      </c>
      <c r="G13" s="19">
        <f t="shared" si="1"/>
        <v>0</v>
      </c>
    </row>
    <row r="14" spans="1:7" x14ac:dyDescent="0.2">
      <c r="A14" s="18" t="s">
        <v>18</v>
      </c>
      <c r="B14" s="27">
        <v>0</v>
      </c>
      <c r="C14" s="27">
        <v>0</v>
      </c>
      <c r="D14" s="19">
        <f t="shared" si="0"/>
        <v>0</v>
      </c>
      <c r="E14" s="27">
        <v>0</v>
      </c>
      <c r="F14" s="27">
        <v>0</v>
      </c>
      <c r="G14" s="19">
        <f t="shared" si="1"/>
        <v>0</v>
      </c>
    </row>
    <row r="15" spans="1:7" x14ac:dyDescent="0.2">
      <c r="A15" s="18" t="s">
        <v>19</v>
      </c>
      <c r="B15" s="27">
        <v>0</v>
      </c>
      <c r="C15" s="27">
        <v>0</v>
      </c>
      <c r="D15" s="19">
        <f t="shared" si="0"/>
        <v>0</v>
      </c>
      <c r="E15" s="27">
        <v>0</v>
      </c>
      <c r="F15" s="27">
        <v>0</v>
      </c>
      <c r="G15" s="19">
        <f t="shared" si="1"/>
        <v>0</v>
      </c>
    </row>
    <row r="16" spans="1:7" x14ac:dyDescent="0.2">
      <c r="A16" s="18" t="s">
        <v>20</v>
      </c>
      <c r="B16" s="27">
        <v>0</v>
      </c>
      <c r="C16" s="27">
        <v>0</v>
      </c>
      <c r="D16" s="19">
        <f t="shared" si="0"/>
        <v>0</v>
      </c>
      <c r="E16" s="27">
        <v>0</v>
      </c>
      <c r="F16" s="27">
        <v>0</v>
      </c>
      <c r="G16" s="19">
        <f t="shared" si="1"/>
        <v>0</v>
      </c>
    </row>
    <row r="17" spans="1:7" x14ac:dyDescent="0.2">
      <c r="A17" s="18" t="s">
        <v>21</v>
      </c>
      <c r="B17" s="27">
        <v>0</v>
      </c>
      <c r="C17" s="27">
        <v>0</v>
      </c>
      <c r="D17" s="19">
        <f t="shared" si="0"/>
        <v>0</v>
      </c>
      <c r="E17" s="27">
        <v>0</v>
      </c>
      <c r="F17" s="27">
        <v>0</v>
      </c>
      <c r="G17" s="19">
        <f t="shared" si="1"/>
        <v>0</v>
      </c>
    </row>
    <row r="18" spans="1:7" x14ac:dyDescent="0.2">
      <c r="A18" s="18" t="s">
        <v>22</v>
      </c>
      <c r="B18" s="27">
        <v>0</v>
      </c>
      <c r="C18" s="27">
        <v>0</v>
      </c>
      <c r="D18" s="19">
        <f t="shared" si="0"/>
        <v>0</v>
      </c>
      <c r="E18" s="27">
        <v>0</v>
      </c>
      <c r="F18" s="27">
        <v>0</v>
      </c>
      <c r="G18" s="19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2986000</v>
      </c>
      <c r="C37" s="11">
        <f>+C10+C19+C23+C26+C31+C33+C34+C35</f>
        <v>450000</v>
      </c>
      <c r="D37" s="11">
        <f>+D10+D19+D23+D26+D31+D33+D34+D35+D7</f>
        <v>3436000</v>
      </c>
      <c r="E37" s="11">
        <f>+E10+E19+E23+E26+E31+E33+E34+E35+E8</f>
        <v>2185267.98</v>
      </c>
      <c r="F37" s="11">
        <f>+F10+F19+F23+F26+F31+F33+F34+F35+F8</f>
        <v>2185267.98</v>
      </c>
      <c r="G37" s="11">
        <f>+G10+G19+G23+G8+G26+G31+G33+G34+G35</f>
        <v>1250732.02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 A24:A25 A29:G30 A36:G36 B33:G35 A8:A9 A11:A17 B19:G19 A20:G22 A27:A28 B23:G28 B31:G31 A32:G32 G18" name="Rango1_3"/>
    <protectedRange sqref="B4:G5" name="Rango1_2_2"/>
    <protectedRange sqref="G13:G17 D13:D18 B7:G7 D12 D11 G11 B10:G10 D8 G8 D9 G9 G12" name="Rango1_3_5"/>
    <protectedRange sqref="A40" name="Rango1_1"/>
    <protectedRange sqref="B8:C9" name="Rango1_3_3"/>
    <protectedRange sqref="E8:F9" name="Rango1_3_4"/>
    <protectedRange sqref="B11:C18" name="Rango1_3_8"/>
    <protectedRange sqref="E11:F18" name="Rango1_3_9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2012-12-11T21:13:37Z</dcterms:created>
  <dcterms:modified xsi:type="dcterms:W3CDTF">2024-01-29T19:52:17Z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